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19" sheetId="1" r:id="rId1"/>
  </sheets>
  <calcPr calcId="144525" refMode="R1C1"/>
</workbook>
</file>

<file path=xl/calcChain.xml><?xml version="1.0" encoding="utf-8"?>
<calcChain xmlns="http://schemas.openxmlformats.org/spreadsheetml/2006/main">
  <c r="D52" i="1" l="1"/>
  <c r="D60" i="1" s="1"/>
  <c r="D27" i="1" l="1"/>
  <c r="C14" i="1" l="1"/>
  <c r="B14" i="1"/>
  <c r="D34" i="1"/>
  <c r="D62" i="1" s="1"/>
  <c r="D13" i="1"/>
  <c r="D12" i="1" l="1"/>
  <c r="D11" i="1"/>
  <c r="D10" i="1"/>
  <c r="D8" i="1"/>
  <c r="D15" i="1" s="1"/>
  <c r="D14" i="1" l="1"/>
  <c r="D63" i="1"/>
  <c r="D64" i="1" s="1"/>
</calcChain>
</file>

<file path=xl/sharedStrings.xml><?xml version="1.0" encoding="utf-8"?>
<sst xmlns="http://schemas.openxmlformats.org/spreadsheetml/2006/main" count="60" uniqueCount="60">
  <si>
    <t>Услуги паспортной службы ("ЕИРКЦ")</t>
  </si>
  <si>
    <t>Услуги по начислению ("ЕИРКЦ")</t>
  </si>
  <si>
    <t>Услуги по приему платежей (Система "Город")</t>
  </si>
  <si>
    <t>Услуги по содержанию МКД ("РемЖилСтрой")</t>
  </si>
  <si>
    <t>Налог (МИФНС №1)</t>
  </si>
  <si>
    <t>ИТОГО расходов на содержание жилья</t>
  </si>
  <si>
    <t>3. Расходы на содержание жилья</t>
  </si>
  <si>
    <t>Аварийная служба ("ТехБийск")</t>
  </si>
  <si>
    <t>Услуги ТО газового оборудования ("Алтайкрайгазсервис")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</si>
  <si>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</si>
  <si>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</si>
  <si>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</si>
  <si>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</si>
  <si>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Расходы по ГВС на содержание ОИ  (АО "Бийскэнерго")</t>
  </si>
  <si>
    <t>Расходы по ХВС на содержание ОИ  (МУП г.Бийска "Водоканал")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</si>
  <si>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</si>
  <si>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</si>
  <si>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</si>
  <si>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</si>
  <si>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</si>
  <si>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</si>
  <si>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</si>
  <si>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</si>
  <si>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</si>
  <si>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</si>
  <si>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Расходы по отведению стоков на содержание ОИ  (МУП г.Бийска "Водоканал")</t>
  </si>
  <si>
    <t>Услуги управления МКД ("УК "АВАНГАРД")</t>
  </si>
  <si>
    <t>Тех.обслуживание приборов учета ("Инженерные системы")</t>
  </si>
  <si>
    <t>ОТЧЕТ по дому РАЗИНА,  74</t>
  </si>
  <si>
    <t>Расходы по эл.энергии на содержание ОИ  (АО"Алтайэнергосбыт")</t>
  </si>
  <si>
    <t xml:space="preserve">Вознаграждение, координация с советом МКД </t>
  </si>
  <si>
    <t>1. Средства на счете дома на 01.01.2019г.</t>
  </si>
  <si>
    <t>2. Начисления и поступления за 2019 год</t>
  </si>
  <si>
    <t>Входящее сальдо по оплате на 01.01.2019г.</t>
  </si>
  <si>
    <t xml:space="preserve">7. Накопительный счет за 2019 год                                </t>
  </si>
  <si>
    <t>Ремонт освещения (замена датчика движения) /январь 2019г</t>
  </si>
  <si>
    <t>Ремонт уличного освещения (светильник-4шт, лампа С/Д-4шт)  /январь 2019г</t>
  </si>
  <si>
    <t>Ремонт эл/оборудования (ревизия протяжных коробок в подвале) /февраль 2019г</t>
  </si>
  <si>
    <t>Ремонт освещения  / март 2019г</t>
  </si>
  <si>
    <t>Замена стояка отопленияв кв.30,34, замена канализации в кв.5 /март 2019г</t>
  </si>
  <si>
    <t>Замок  /март 2019г</t>
  </si>
  <si>
    <t>Составление и изготовление сметной документации /январь 2019г</t>
  </si>
  <si>
    <t>Ремонт лавочек  /апрель 2019г</t>
  </si>
  <si>
    <t>Погрузка и вывоз мусора /апрель 2019г</t>
  </si>
  <si>
    <t>Уборка придомовой территории /май 2019г</t>
  </si>
  <si>
    <t>Установка п/ящика  /июнь 2019г</t>
  </si>
  <si>
    <t>Замена КНС в подвале, кв.27, замена стояка п/сушителя кв.23  /август 2019г</t>
  </si>
  <si>
    <t>Диагностика газового оборудования  /сентябрь 2019г</t>
  </si>
  <si>
    <t>Чистка вентиляции кв.23  /сентябрь 2019г</t>
  </si>
  <si>
    <t>Ремонт освещения в 1,2 подъездах  /сентябрь 2019г</t>
  </si>
  <si>
    <t>Поверка и промывка преобразователя расхода и тепловычислителя (ОДПУ)  /сентябрь 2019г</t>
  </si>
  <si>
    <t>за   2019 год</t>
  </si>
  <si>
    <t>Задолженность на 01.01.2020г.</t>
  </si>
  <si>
    <t xml:space="preserve">8. Средства на счете дома на 01.01.2020г.    </t>
  </si>
  <si>
    <t>Ремонт освещения 2п  /ноябрь 2019г</t>
  </si>
  <si>
    <t>Окрашивание газовых труб  /ноябрь 2019г</t>
  </si>
  <si>
    <t>Опиловка деревьев  /ноябрь 2019г</t>
  </si>
  <si>
    <t>Ремонт эл/оборудования 2, 3 п-д   /декабрь  2019г</t>
  </si>
  <si>
    <t>Год постройки-1966, панельный, количество этажей-5, количество подъездов-4, количество жилых квартир-80, общая площадь-3501,80</t>
  </si>
  <si>
    <t>Ремонт мягкой кровли    /июнь 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</si>
</sst>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3" fillId="0" borderId="0" xfId="0" applyFont="1"/>
    <xf numFmtId="4" fontId="2" fillId="0" borderId="0" xfId="0" applyNumberFormat="1" applyFont="1"/>
    <xf numFmtId="4" fontId="7" fillId="2" borderId="0" xfId="0" applyNumberFormat="1" applyFont="1" applyFill="1" applyAlignment="1">
      <alignment vertical="top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vertical="top" wrapText="1"/>
    </xf>
    <xf numFmtId="0" fontId="8" fillId="0" borderId="12" xfId="0" applyFont="1" applyBorder="1" applyAlignment="1">
      <alignment vertical="top"/>
    </xf>
    <xf numFmtId="4" fontId="3" fillId="0" borderId="13" xfId="0" applyNumberFormat="1" applyFont="1" applyBorder="1" applyAlignment="1">
      <alignment vertical="top"/>
    </xf>
    <xf numFmtId="4" fontId="3" fillId="0" borderId="14" xfId="0" applyNumberFormat="1" applyFont="1" applyBorder="1" applyAlignment="1">
      <alignment vertical="top"/>
    </xf>
    <xf numFmtId="4" fontId="3" fillId="0" borderId="15" xfId="0" applyNumberFormat="1" applyFont="1" applyBorder="1" applyAlignment="1">
      <alignment vertical="top"/>
    </xf>
    <xf numFmtId="0" fontId="8" fillId="0" borderId="16" xfId="0" applyFont="1" applyBorder="1" applyAlignment="1">
      <alignment vertical="top"/>
    </xf>
    <xf numFmtId="4" fontId="3" fillId="0" borderId="5" xfId="0" applyNumberFormat="1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4" fontId="3" fillId="0" borderId="17" xfId="0" applyNumberFormat="1" applyFont="1" applyBorder="1" applyAlignment="1">
      <alignment vertical="top"/>
    </xf>
    <xf numFmtId="0" fontId="8" fillId="0" borderId="18" xfId="0" applyFont="1" applyBorder="1" applyAlignment="1">
      <alignment vertical="top"/>
    </xf>
    <xf numFmtId="4" fontId="3" fillId="0" borderId="19" xfId="0" applyNumberFormat="1" applyFont="1" applyBorder="1" applyAlignment="1">
      <alignment vertical="top"/>
    </xf>
    <xf numFmtId="4" fontId="3" fillId="0" borderId="20" xfId="0" applyNumberFormat="1" applyFont="1" applyBorder="1" applyAlignment="1">
      <alignment vertical="top"/>
    </xf>
    <xf numFmtId="4" fontId="3" fillId="0" borderId="21" xfId="0" applyNumberFormat="1" applyFont="1" applyBorder="1" applyAlignment="1">
      <alignment vertical="top"/>
    </xf>
    <xf numFmtId="0" fontId="9" fillId="0" borderId="22" xfId="0" applyFont="1" applyBorder="1" applyAlignment="1">
      <alignment vertical="top"/>
    </xf>
    <xf numFmtId="4" fontId="2" fillId="0" borderId="23" xfId="0" applyNumberFormat="1" applyFont="1" applyBorder="1" applyAlignment="1">
      <alignment vertical="top"/>
    </xf>
    <xf numFmtId="4" fontId="2" fillId="0" borderId="24" xfId="0" applyNumberFormat="1" applyFont="1" applyBorder="1" applyAlignment="1">
      <alignment vertical="top"/>
    </xf>
    <xf numFmtId="4" fontId="2" fillId="0" borderId="21" xfId="0" applyNumberFormat="1" applyFont="1" applyBorder="1" applyAlignment="1">
      <alignment vertical="top"/>
    </xf>
    <xf numFmtId="4" fontId="3" fillId="0" borderId="26" xfId="0" applyNumberFormat="1" applyFont="1" applyBorder="1" applyAlignment="1">
      <alignment vertical="top"/>
    </xf>
    <xf numFmtId="4" fontId="3" fillId="0" borderId="27" xfId="0" applyNumberFormat="1" applyFont="1" applyBorder="1" applyAlignment="1">
      <alignment vertical="top"/>
    </xf>
    <xf numFmtId="4" fontId="2" fillId="0" borderId="28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/>
    </xf>
    <xf numFmtId="4" fontId="3" fillId="0" borderId="3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4" fontId="2" fillId="0" borderId="0" xfId="0" applyNumberFormat="1" applyFont="1" applyAlignment="1">
      <alignment vertical="top"/>
    </xf>
    <xf numFmtId="4" fontId="2" fillId="0" borderId="0" xfId="0" applyNumberFormat="1" applyFont="1" applyBorder="1" applyAlignment="1">
      <alignment vertical="top"/>
    </xf>
    <xf numFmtId="4" fontId="1" fillId="0" borderId="8" xfId="0" applyNumberFormat="1" applyFont="1" applyBorder="1" applyAlignment="1">
      <alignment horizontal="center" vertical="top"/>
    </xf>
    <xf numFmtId="4" fontId="1" fillId="0" borderId="9" xfId="0" applyNumberFormat="1" applyFont="1" applyBorder="1" applyAlignment="1">
      <alignment horizontal="center" vertical="top"/>
    </xf>
    <xf numFmtId="0" fontId="0" fillId="0" borderId="0" xfId="0" applyFont="1"/>
    <xf numFmtId="4" fontId="2" fillId="0" borderId="0" xfId="0" applyNumberFormat="1" applyFont="1" applyFill="1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29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0" fontId="5" fillId="0" borderId="0" xfId="0" applyFont="1" applyBorder="1" applyAlignment="1">
      <alignment horizontal="right" vertical="top"/>
    </xf>
    <xf numFmtId="0" fontId="0" fillId="0" borderId="0" xfId="0" applyAlignment="1">
      <alignment vertical="top" wrapText="1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6" xfId="0" applyFont="1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7" xfId="0" applyBorder="1" applyAlignment="1">
      <alignment vertical="center"/>
    </xf>
    <xf numFmtId="0" fontId="7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4" fontId="1" fillId="0" borderId="10" xfId="0" applyNumberFormat="1" applyFont="1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4" fontId="0" fillId="0" borderId="0" xfId="0" applyNumberFormat="1" applyFont="1" applyBorder="1" applyAlignment="1"/>
    <xf numFmtId="0" fontId="0" fillId="0" borderId="0" xfId="0" applyFont="1" applyBorder="1" applyAlignment="1"/>
    <xf numFmtId="0" fontId="0" fillId="0" borderId="11" xfId="0" applyFont="1" applyBorder="1" applyAlignment="1"/>
    <xf numFmtId="0" fontId="5" fillId="0" borderId="22" xfId="0" applyFont="1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31" xfId="0" applyBorder="1" applyAlignment="1">
      <alignment vertical="top" wrapText="1"/>
    </xf>
    <xf numFmtId="0" fontId="0" fillId="0" borderId="13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1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tabSelected="1" topLeftCell="A49" zoomScaleNormal="100" workbookViewId="0">
      <selection activeCell="A31" sqref="A31:C31"/>
    </sheetView>
  </sheetViews>
  <sheetFormatPr defaultRowHeight="13.2" x14ac:dyDescent="0.25"/>
  <cols>
    <col min="1" max="1" width="19.5546875" customWidth="1"/>
    <col min="2" max="2" width="28" customWidth="1"/>
    <col min="3" max="3" width="34.6640625" customWidth="1"/>
    <col min="4" max="4" width="21.5546875" customWidth="1"/>
  </cols>
  <sheetData>
    <row r="1" spans="1:10" ht="17.399999999999999" x14ac:dyDescent="0.3">
      <c r="B1" s="42" t="s">
        <v>28</v>
      </c>
      <c r="C1" s="42"/>
      <c r="D1" s="42"/>
      <c r="E1" s="42"/>
      <c r="F1" s="42"/>
      <c r="G1" s="42"/>
      <c r="H1" s="42"/>
      <c r="I1" s="42"/>
      <c r="J1" s="42"/>
    </row>
    <row r="2" spans="1:10" ht="17.399999999999999" x14ac:dyDescent="0.3">
      <c r="B2" s="43" t="s">
        <v>51</v>
      </c>
      <c r="C2" s="43"/>
      <c r="D2" s="43"/>
      <c r="E2" s="43"/>
      <c r="F2" s="43"/>
      <c r="G2" s="43"/>
      <c r="H2" s="43"/>
      <c r="I2" s="43"/>
      <c r="J2" s="43"/>
    </row>
    <row r="3" spans="1:10" ht="25.5" customHeight="1" x14ac:dyDescent="0.25">
      <c r="A3" s="46" t="s">
        <v>58</v>
      </c>
      <c r="B3" s="46"/>
      <c r="C3" s="46"/>
      <c r="D3" s="46"/>
    </row>
    <row r="4" spans="1:10" ht="15.6" x14ac:dyDescent="0.3">
      <c r="B4" s="44" t="s">
        <v>31</v>
      </c>
      <c r="C4" s="44"/>
      <c r="D4" s="3">
        <v>-397823.98</v>
      </c>
    </row>
    <row r="5" spans="1:10" ht="15.6" x14ac:dyDescent="0.3">
      <c r="B5" s="44" t="s">
        <v>32</v>
      </c>
      <c r="C5" s="44"/>
      <c r="D5" s="44"/>
      <c r="E5" s="44"/>
      <c r="F5" s="44"/>
      <c r="G5" s="44"/>
      <c r="H5" s="44"/>
      <c r="I5" s="44"/>
      <c r="J5" s="44"/>
    </row>
    <row r="6" spans="1:10" ht="19.5" customHeight="1" thickBot="1" x14ac:dyDescent="0.35">
      <c r="B6" s="2" t="s">
        <v>33</v>
      </c>
      <c r="D6" s="3">
        <v>-105391.84</v>
      </c>
    </row>
    <row r="7" spans="1:10" ht="27" customHeight="1" thickBot="1" x14ac:dyDescent="0.3">
      <c r="A7" s="54" t="s">
        <v>16</v>
      </c>
      <c r="B7" s="55"/>
      <c r="C7" s="5" t="s">
        <v>17</v>
      </c>
      <c r="D7" s="6" t="s">
        <v>52</v>
      </c>
    </row>
    <row r="8" spans="1:10" s="29" customFormat="1" ht="16.8" customHeight="1" thickBot="1" x14ac:dyDescent="0.3">
      <c r="A8" s="56">
        <v>819523.82</v>
      </c>
      <c r="B8" s="57"/>
      <c r="C8" s="32">
        <v>769159.81</v>
      </c>
      <c r="D8" s="33">
        <f>D6+C8-A8</f>
        <v>-155755.84999999986</v>
      </c>
    </row>
    <row r="9" spans="1:10" s="34" customFormat="1" ht="11.4" customHeight="1" thickBot="1" x14ac:dyDescent="0.3">
      <c r="A9" s="58" t="s">
        <v>15</v>
      </c>
      <c r="B9" s="59"/>
      <c r="C9" s="59"/>
      <c r="D9" s="60"/>
    </row>
    <row r="10" spans="1:10" ht="16.2" customHeight="1" x14ac:dyDescent="0.25">
      <c r="A10" s="7" t="s">
        <v>18</v>
      </c>
      <c r="B10" s="8">
        <v>11010.57</v>
      </c>
      <c r="C10" s="9">
        <v>10310.450000000001</v>
      </c>
      <c r="D10" s="10">
        <f>C10-B10</f>
        <v>-700.11999999999898</v>
      </c>
    </row>
    <row r="11" spans="1:10" ht="15.6" customHeight="1" x14ac:dyDescent="0.25">
      <c r="A11" s="11" t="s">
        <v>19</v>
      </c>
      <c r="B11" s="12">
        <v>2243.4</v>
      </c>
      <c r="C11" s="13">
        <v>1831.3</v>
      </c>
      <c r="D11" s="14">
        <f>C11-B11</f>
        <v>-412.10000000000014</v>
      </c>
    </row>
    <row r="12" spans="1:10" ht="15.6" customHeight="1" x14ac:dyDescent="0.25">
      <c r="A12" s="11" t="s">
        <v>21</v>
      </c>
      <c r="B12" s="12">
        <v>32765.43</v>
      </c>
      <c r="C12" s="13">
        <v>34666.050000000003</v>
      </c>
      <c r="D12" s="14">
        <f>C12-B12</f>
        <v>1900.6200000000026</v>
      </c>
    </row>
    <row r="13" spans="1:10" ht="13.8" customHeight="1" thickBot="1" x14ac:dyDescent="0.3">
      <c r="A13" s="15" t="s">
        <v>24</v>
      </c>
      <c r="B13" s="16">
        <v>4181.6400000000003</v>
      </c>
      <c r="C13" s="17">
        <v>3964.55</v>
      </c>
      <c r="D13" s="18">
        <f>C13-B13</f>
        <v>-217.09000000000015</v>
      </c>
    </row>
    <row r="14" spans="1:10" ht="19.5" customHeight="1" thickBot="1" x14ac:dyDescent="0.3">
      <c r="A14" s="19" t="s">
        <v>20</v>
      </c>
      <c r="B14" s="20">
        <f>SUM(B10:B13)</f>
        <v>50201.04</v>
      </c>
      <c r="C14" s="21">
        <f>SUM(C10:C13)</f>
        <v>50772.350000000006</v>
      </c>
      <c r="D14" s="22">
        <f>SUM(D10:D13)</f>
        <v>571.31000000000336</v>
      </c>
    </row>
    <row r="15" spans="1:10" ht="14.4" customHeight="1" x14ac:dyDescent="0.25">
      <c r="B15" s="45" t="s">
        <v>10</v>
      </c>
      <c r="C15" s="45"/>
      <c r="D15" s="4">
        <f>D8+67075.12</f>
        <v>-88680.729999999865</v>
      </c>
    </row>
    <row r="16" spans="1:10" ht="16.2" thickBot="1" x14ac:dyDescent="0.35">
      <c r="B16" s="1" t="s">
        <v>6</v>
      </c>
    </row>
    <row r="17" spans="1:4" ht="18.75" customHeight="1" x14ac:dyDescent="0.25">
      <c r="A17" s="65" t="s">
        <v>7</v>
      </c>
      <c r="B17" s="66"/>
      <c r="C17" s="66"/>
      <c r="D17" s="10">
        <v>22061.34</v>
      </c>
    </row>
    <row r="18" spans="1:4" ht="18.75" customHeight="1" x14ac:dyDescent="0.25">
      <c r="A18" s="36" t="s">
        <v>0</v>
      </c>
      <c r="B18" s="37"/>
      <c r="C18" s="37"/>
      <c r="D18" s="14">
        <v>7143.7</v>
      </c>
    </row>
    <row r="19" spans="1:4" ht="17.25" customHeight="1" x14ac:dyDescent="0.25">
      <c r="A19" s="36" t="s">
        <v>1</v>
      </c>
      <c r="B19" s="37"/>
      <c r="C19" s="37"/>
      <c r="D19" s="14">
        <v>17938.25</v>
      </c>
    </row>
    <row r="20" spans="1:4" ht="18.75" customHeight="1" x14ac:dyDescent="0.25">
      <c r="A20" s="36" t="s">
        <v>2</v>
      </c>
      <c r="B20" s="37"/>
      <c r="C20" s="37"/>
      <c r="D20" s="14">
        <v>22264.79</v>
      </c>
    </row>
    <row r="21" spans="1:4" ht="18.75" customHeight="1" x14ac:dyDescent="0.25">
      <c r="A21" s="36" t="s">
        <v>3</v>
      </c>
      <c r="B21" s="37"/>
      <c r="C21" s="37"/>
      <c r="D21" s="14">
        <v>286587.3</v>
      </c>
    </row>
    <row r="22" spans="1:4" ht="19.5" customHeight="1" x14ac:dyDescent="0.25">
      <c r="A22" s="41" t="s">
        <v>8</v>
      </c>
      <c r="B22" s="37"/>
      <c r="C22" s="37"/>
      <c r="D22" s="14">
        <v>15122.59</v>
      </c>
    </row>
    <row r="23" spans="1:4" ht="18" customHeight="1" x14ac:dyDescent="0.25">
      <c r="A23" s="36" t="s">
        <v>26</v>
      </c>
      <c r="B23" s="37"/>
      <c r="C23" s="37"/>
      <c r="D23" s="14">
        <v>63032.4</v>
      </c>
    </row>
    <row r="24" spans="1:4" ht="18" customHeight="1" x14ac:dyDescent="0.25">
      <c r="A24" s="36" t="s">
        <v>30</v>
      </c>
      <c r="B24" s="37"/>
      <c r="C24" s="37"/>
      <c r="D24" s="14">
        <v>45285</v>
      </c>
    </row>
    <row r="25" spans="1:4" ht="18" customHeight="1" x14ac:dyDescent="0.25">
      <c r="A25" s="36" t="s">
        <v>27</v>
      </c>
      <c r="B25" s="37"/>
      <c r="C25" s="37"/>
      <c r="D25" s="14">
        <v>18720</v>
      </c>
    </row>
    <row r="26" spans="1:4" ht="18" customHeight="1" thickBot="1" x14ac:dyDescent="0.3">
      <c r="A26" s="47" t="s">
        <v>4</v>
      </c>
      <c r="B26" s="48"/>
      <c r="C26" s="48"/>
      <c r="D26" s="23">
        <v>7691.6</v>
      </c>
    </row>
    <row r="27" spans="1:4" ht="17.25" customHeight="1" thickBot="1" x14ac:dyDescent="0.3">
      <c r="A27" s="61" t="s">
        <v>5</v>
      </c>
      <c r="B27" s="62"/>
      <c r="C27" s="62"/>
      <c r="D27" s="22">
        <f>SUM(D17:D26)</f>
        <v>505846.97000000003</v>
      </c>
    </row>
    <row r="28" spans="1:4" ht="30" customHeight="1" x14ac:dyDescent="0.3">
      <c r="B28" s="49" t="s">
        <v>22</v>
      </c>
      <c r="C28" s="50"/>
      <c r="D28" s="50"/>
    </row>
    <row r="29" spans="1:4" ht="6" customHeight="1" thickBot="1" x14ac:dyDescent="0.3"/>
    <row r="30" spans="1:4" ht="15.75" customHeight="1" x14ac:dyDescent="0.25">
      <c r="A30" s="65" t="s">
        <v>13</v>
      </c>
      <c r="B30" s="66"/>
      <c r="C30" s="66"/>
      <c r="D30" s="10">
        <v>11044.43</v>
      </c>
    </row>
    <row r="31" spans="1:4" ht="15.75" customHeight="1" x14ac:dyDescent="0.25">
      <c r="A31" s="36" t="s">
        <v>14</v>
      </c>
      <c r="B31" s="37"/>
      <c r="C31" s="37"/>
      <c r="D31" s="14">
        <v>2494.8200000000002</v>
      </c>
    </row>
    <row r="32" spans="1:4" ht="15.75" customHeight="1" x14ac:dyDescent="0.25">
      <c r="A32" s="36" t="s">
        <v>29</v>
      </c>
      <c r="B32" s="37"/>
      <c r="C32" s="37"/>
      <c r="D32" s="14">
        <v>31812.99</v>
      </c>
    </row>
    <row r="33" spans="1:4" ht="15.75" customHeight="1" thickBot="1" x14ac:dyDescent="0.3">
      <c r="A33" s="47" t="s">
        <v>25</v>
      </c>
      <c r="B33" s="48"/>
      <c r="C33" s="48"/>
      <c r="D33" s="24">
        <v>4148.04</v>
      </c>
    </row>
    <row r="34" spans="1:4" ht="15.75" customHeight="1" thickBot="1" x14ac:dyDescent="0.3">
      <c r="A34" s="61" t="s">
        <v>23</v>
      </c>
      <c r="B34" s="62"/>
      <c r="C34" s="62"/>
      <c r="D34" s="25">
        <f>SUM(D30:D33)</f>
        <v>49500.280000000006</v>
      </c>
    </row>
    <row r="35" spans="1:4" s="29" customFormat="1" ht="20.399999999999999" customHeight="1" x14ac:dyDescent="0.25">
      <c r="B35" s="28" t="s">
        <v>11</v>
      </c>
    </row>
    <row r="36" spans="1:4" ht="3" customHeight="1" thickBot="1" x14ac:dyDescent="0.3"/>
    <row r="37" spans="1:4" ht="18.75" customHeight="1" x14ac:dyDescent="0.25">
      <c r="A37" s="63" t="s">
        <v>35</v>
      </c>
      <c r="B37" s="64"/>
      <c r="C37" s="64"/>
      <c r="D37" s="10">
        <v>694.5</v>
      </c>
    </row>
    <row r="38" spans="1:4" ht="18.75" customHeight="1" x14ac:dyDescent="0.25">
      <c r="A38" s="67" t="s">
        <v>41</v>
      </c>
      <c r="B38" s="37"/>
      <c r="C38" s="37"/>
      <c r="D38" s="27">
        <v>2000</v>
      </c>
    </row>
    <row r="39" spans="1:4" ht="15.75" customHeight="1" x14ac:dyDescent="0.25">
      <c r="A39" s="41" t="s">
        <v>36</v>
      </c>
      <c r="B39" s="37"/>
      <c r="C39" s="37"/>
      <c r="D39" s="14">
        <v>2089.3000000000002</v>
      </c>
    </row>
    <row r="40" spans="1:4" ht="16.5" customHeight="1" x14ac:dyDescent="0.25">
      <c r="A40" s="38" t="s">
        <v>37</v>
      </c>
      <c r="B40" s="39"/>
      <c r="C40" s="40"/>
      <c r="D40" s="14">
        <v>1840.7</v>
      </c>
    </row>
    <row r="41" spans="1:4" ht="15.75" customHeight="1" x14ac:dyDescent="0.25">
      <c r="A41" s="38" t="s">
        <v>38</v>
      </c>
      <c r="B41" s="39"/>
      <c r="C41" s="40"/>
      <c r="D41" s="14">
        <v>543.1</v>
      </c>
    </row>
    <row r="42" spans="1:4" ht="15.75" customHeight="1" x14ac:dyDescent="0.25">
      <c r="A42" s="38" t="s">
        <v>39</v>
      </c>
      <c r="B42" s="39"/>
      <c r="C42" s="40"/>
      <c r="D42" s="14">
        <v>5226</v>
      </c>
    </row>
    <row r="43" spans="1:4" ht="15.75" customHeight="1" x14ac:dyDescent="0.25">
      <c r="A43" s="38" t="s">
        <v>40</v>
      </c>
      <c r="B43" s="39"/>
      <c r="C43" s="40"/>
      <c r="D43" s="14">
        <v>228</v>
      </c>
    </row>
    <row r="44" spans="1:4" ht="15.75" customHeight="1" x14ac:dyDescent="0.25">
      <c r="A44" s="38" t="s">
        <v>42</v>
      </c>
      <c r="B44" s="39"/>
      <c r="C44" s="40"/>
      <c r="D44" s="14">
        <v>1250.5</v>
      </c>
    </row>
    <row r="45" spans="1:4" ht="15.75" customHeight="1" x14ac:dyDescent="0.25">
      <c r="A45" s="38" t="s">
        <v>43</v>
      </c>
      <c r="B45" s="39"/>
      <c r="C45" s="40"/>
      <c r="D45" s="14">
        <v>5588.7</v>
      </c>
    </row>
    <row r="46" spans="1:4" ht="15.75" customHeight="1" x14ac:dyDescent="0.25">
      <c r="A46" s="38" t="s">
        <v>44</v>
      </c>
      <c r="B46" s="39"/>
      <c r="C46" s="40"/>
      <c r="D46" s="14">
        <v>1000</v>
      </c>
    </row>
    <row r="47" spans="1:4" ht="15.75" customHeight="1" x14ac:dyDescent="0.25">
      <c r="A47" s="38" t="s">
        <v>59</v>
      </c>
      <c r="B47" s="39"/>
      <c r="C47" s="40"/>
      <c r="D47" s="14">
        <v>65001</v>
      </c>
    </row>
    <row r="48" spans="1:4" ht="15.75" customHeight="1" x14ac:dyDescent="0.25">
      <c r="A48" s="38" t="s">
        <v>45</v>
      </c>
      <c r="B48" s="39"/>
      <c r="C48" s="40"/>
      <c r="D48" s="14">
        <v>202</v>
      </c>
    </row>
    <row r="49" spans="1:4" ht="15.75" customHeight="1" x14ac:dyDescent="0.25">
      <c r="A49" s="38" t="s">
        <v>46</v>
      </c>
      <c r="B49" s="39"/>
      <c r="C49" s="40"/>
      <c r="D49" s="14">
        <v>17372.95</v>
      </c>
    </row>
    <row r="50" spans="1:4" ht="15.75" customHeight="1" x14ac:dyDescent="0.25">
      <c r="A50" s="41" t="s">
        <v>47</v>
      </c>
      <c r="B50" s="37"/>
      <c r="C50" s="37"/>
      <c r="D50" s="14">
        <v>35000</v>
      </c>
    </row>
    <row r="51" spans="1:4" ht="15.75" customHeight="1" x14ac:dyDescent="0.25">
      <c r="A51" s="38" t="s">
        <v>48</v>
      </c>
      <c r="B51" s="39"/>
      <c r="C51" s="40"/>
      <c r="D51" s="14">
        <v>1500</v>
      </c>
    </row>
    <row r="52" spans="1:4" ht="15.75" customHeight="1" x14ac:dyDescent="0.25">
      <c r="A52" s="38" t="s">
        <v>49</v>
      </c>
      <c r="B52" s="39"/>
      <c r="C52" s="40"/>
      <c r="D52" s="14">
        <f>1144.8+973.3</f>
        <v>2118.1</v>
      </c>
    </row>
    <row r="53" spans="1:4" ht="17.399999999999999" customHeight="1" x14ac:dyDescent="0.25">
      <c r="A53" s="38" t="s">
        <v>50</v>
      </c>
      <c r="B53" s="39"/>
      <c r="C53" s="40"/>
      <c r="D53" s="14">
        <v>12576.2</v>
      </c>
    </row>
    <row r="54" spans="1:4" ht="15.75" customHeight="1" x14ac:dyDescent="0.25">
      <c r="A54" s="38" t="s">
        <v>54</v>
      </c>
      <c r="B54" s="39"/>
      <c r="C54" s="40"/>
      <c r="D54" s="14">
        <v>1375</v>
      </c>
    </row>
    <row r="55" spans="1:4" ht="15.75" customHeight="1" x14ac:dyDescent="0.25">
      <c r="A55" s="38" t="s">
        <v>55</v>
      </c>
      <c r="B55" s="39"/>
      <c r="C55" s="40"/>
      <c r="D55" s="14">
        <v>262.8</v>
      </c>
    </row>
    <row r="56" spans="1:4" ht="15.75" customHeight="1" x14ac:dyDescent="0.25">
      <c r="A56" s="38" t="s">
        <v>56</v>
      </c>
      <c r="B56" s="39"/>
      <c r="C56" s="40"/>
      <c r="D56" s="14">
        <v>10920</v>
      </c>
    </row>
    <row r="57" spans="1:4" ht="15.75" customHeight="1" thickBot="1" x14ac:dyDescent="0.3">
      <c r="A57" s="38" t="s">
        <v>57</v>
      </c>
      <c r="B57" s="39"/>
      <c r="C57" s="40"/>
      <c r="D57" s="14">
        <v>1161.7</v>
      </c>
    </row>
    <row r="58" spans="1:4" ht="15.75" hidden="1" customHeight="1" x14ac:dyDescent="0.25">
      <c r="A58" s="38"/>
      <c r="B58" s="39"/>
      <c r="C58" s="40"/>
      <c r="D58" s="14"/>
    </row>
    <row r="59" spans="1:4" ht="15.75" hidden="1" customHeight="1" thickBot="1" x14ac:dyDescent="0.3">
      <c r="A59" s="38"/>
      <c r="B59" s="39"/>
      <c r="C59" s="40"/>
      <c r="D59" s="14"/>
    </row>
    <row r="60" spans="1:4" ht="19.5" customHeight="1" thickBot="1" x14ac:dyDescent="0.3">
      <c r="A60" s="51" t="s">
        <v>9</v>
      </c>
      <c r="B60" s="52"/>
      <c r="C60" s="53"/>
      <c r="D60" s="26">
        <f>SUM(D37:D57)</f>
        <v>167950.55000000002</v>
      </c>
    </row>
    <row r="61" spans="1:4" ht="3.75" customHeight="1" x14ac:dyDescent="0.25"/>
    <row r="62" spans="1:4" s="29" customFormat="1" ht="19.5" customHeight="1" x14ac:dyDescent="0.25">
      <c r="B62" s="28" t="s">
        <v>12</v>
      </c>
      <c r="D62" s="35">
        <f>D60+D34+D27</f>
        <v>723297.8</v>
      </c>
    </row>
    <row r="63" spans="1:4" ht="15.6" x14ac:dyDescent="0.25">
      <c r="B63" s="28" t="s">
        <v>34</v>
      </c>
      <c r="C63" s="29"/>
      <c r="D63" s="30">
        <f>C8-D62</f>
        <v>45862.010000000009</v>
      </c>
    </row>
    <row r="64" spans="1:4" ht="15" customHeight="1" x14ac:dyDescent="0.25">
      <c r="B64" s="28" t="s">
        <v>53</v>
      </c>
      <c r="C64" s="29"/>
      <c r="D64" s="31">
        <f>D4+D63</f>
        <v>-351961.97</v>
      </c>
    </row>
  </sheetData>
  <mergeCells count="50">
    <mergeCell ref="A55:C55"/>
    <mergeCell ref="A56:C56"/>
    <mergeCell ref="A57:C57"/>
    <mergeCell ref="A38:C38"/>
    <mergeCell ref="A52:C52"/>
    <mergeCell ref="A53:C53"/>
    <mergeCell ref="A42:C42"/>
    <mergeCell ref="A60:C60"/>
    <mergeCell ref="A7:B7"/>
    <mergeCell ref="A8:B8"/>
    <mergeCell ref="A9:D9"/>
    <mergeCell ref="A34:C34"/>
    <mergeCell ref="A37:C37"/>
    <mergeCell ref="A26:C26"/>
    <mergeCell ref="A27:C27"/>
    <mergeCell ref="A30:C30"/>
    <mergeCell ref="A31:C31"/>
    <mergeCell ref="A32:C32"/>
    <mergeCell ref="A17:C17"/>
    <mergeCell ref="A18:C18"/>
    <mergeCell ref="A21:C21"/>
    <mergeCell ref="A22:C22"/>
    <mergeCell ref="A23:C23"/>
    <mergeCell ref="A33:C33"/>
    <mergeCell ref="A24:C24"/>
    <mergeCell ref="A25:C25"/>
    <mergeCell ref="B28:D28"/>
    <mergeCell ref="A20:C20"/>
    <mergeCell ref="B1:J1"/>
    <mergeCell ref="B2:J2"/>
    <mergeCell ref="B5:J5"/>
    <mergeCell ref="B4:C4"/>
    <mergeCell ref="B15:C15"/>
    <mergeCell ref="A3:D3"/>
    <mergeCell ref="A19:C19"/>
    <mergeCell ref="A54:C54"/>
    <mergeCell ref="A58:C58"/>
    <mergeCell ref="A59:C59"/>
    <mergeCell ref="A39:C39"/>
    <mergeCell ref="A49:C49"/>
    <mergeCell ref="A44:C44"/>
    <mergeCell ref="A45:C45"/>
    <mergeCell ref="A46:C46"/>
    <mergeCell ref="A47:C47"/>
    <mergeCell ref="A48:C48"/>
    <mergeCell ref="A51:C51"/>
    <mergeCell ref="A41:C41"/>
    <mergeCell ref="A43:C43"/>
    <mergeCell ref="A50:C50"/>
    <mergeCell ref="A40:C40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2019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2020-03-19T08:14:27Z</cp:lastPrinted>
  <dcterms:created xsi:type="dcterms:W3CDTF">2012-01-24T09:54:37Z</dcterms:created>
  <dcterms:modified xsi:type="dcterms:W3CDTF">2020-03-25T03:09:38Z</dcterms:modified>
</cp:coreProperties>
</file>