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3" sheetId="1" r:id="rId1"/>
  </sheets>
  <calcPr calcId="144525" refMode="R1C1"/>
</workbook>
</file>

<file path=xl/calcChain.xml><?xml version="1.0" encoding="utf-8"?>
<calcChain xmlns="http://schemas.openxmlformats.org/spreadsheetml/2006/main">
  <c r="E28" i="1" l="1"/>
  <c r="E14" i="1" l="1"/>
  <c r="E56" i="1" l="1"/>
  <c r="E10" i="1" l="1"/>
  <c r="E11" i="1"/>
  <c r="E12" i="1"/>
  <c r="E9" i="1"/>
  <c r="E7" i="1"/>
  <c r="D13" i="1"/>
  <c r="C13" i="1"/>
  <c r="B13" i="1"/>
  <c r="E39" i="1" l="1"/>
  <c r="E37" i="1" l="1"/>
  <c r="E84" i="1" l="1"/>
  <c r="E34" i="1" l="1"/>
  <c r="E13" i="1" l="1"/>
  <c r="E86" i="1"/>
  <c r="E87" i="1" l="1"/>
  <c r="E88" i="1" s="1"/>
</calcChain>
</file>

<file path=xl/sharedStrings.xml><?xml version="1.0" encoding="utf-8"?>
<sst xmlns="http://schemas.openxmlformats.org/spreadsheetml/2006/main" count="64" uniqueCount="64">
  <si>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</si>
  <si>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</si>
  <si>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</si>
  <si>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</si>
  <si>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</si>
  <si>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</si>
  <si>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</si>
  <si>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</si>
  <si>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</si>
  <si>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</si>
  <si>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</si>
  <si>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</si>
  <si>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</si>
  <si>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</si>
  <si>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ИТОГО расходов на коммунальные ресурсы</t>
  </si>
  <si>
    <t>Отведение стоков ОИ</t>
  </si>
  <si>
    <t>ОТЧЕТ по дому УДАРНАЯ,  92/1</t>
  </si>
  <si>
    <t>4. Расходы на коммунальные ресурсы, используемые в целях содержания общего имущества</t>
  </si>
  <si>
    <t>Аварийная служба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</si>
  <si>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</si>
  <si>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</si>
  <si>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</si>
  <si>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Комплексное обслуживание лифтов </t>
  </si>
  <si>
    <t xml:space="preserve">Услуги управления МКД </t>
  </si>
  <si>
    <t xml:space="preserve">Тех.обслуживание приборов учета </t>
  </si>
  <si>
    <t xml:space="preserve">Расходы по ГВС на содержание ОИ  </t>
  </si>
  <si>
    <t xml:space="preserve">Расходы по ХВС на содержание ОИ  </t>
  </si>
  <si>
    <t xml:space="preserve">Расходы по эл.энергии на содержание ОИ </t>
  </si>
  <si>
    <t xml:space="preserve">Расходы по отведению стоков на содержание ОИ  </t>
  </si>
  <si>
    <t>Год постройки-1993, панельный, количество этажей-9, количество подъездов-4, количество лифтов-4, количество квартир-144, общая площадь - 7891,80, кол-во зарегистрированных-314</t>
  </si>
  <si>
    <t>1. Средства на счете дома на 01.01.2023г.</t>
  </si>
  <si>
    <t>2. Начисления и поступления за 2023 год</t>
  </si>
  <si>
    <t>Входящее сальдо по оплате на 01.01.2023г.</t>
  </si>
  <si>
    <t xml:space="preserve">7. Накопительный счет за 2023 год                                </t>
  </si>
  <si>
    <t>Возмещение расходов совета МКД</t>
  </si>
  <si>
    <t>Замена магистральной системы ГВС 3, 4 п-ды  /февраль 2023г</t>
  </si>
  <si>
    <t>Страхование лифтов 4шт /февраль 2023г</t>
  </si>
  <si>
    <t>Ремонт мусорного бака 2п  /март 2023г</t>
  </si>
  <si>
    <t>Ремонт с-мы отопления кв.76, замена канализации кв.27 /март 2023г</t>
  </si>
  <si>
    <t>Тариф на тех/содерж-25,02, СОИ-факт</t>
  </si>
  <si>
    <t xml:space="preserve">Периодическое техническое освидетельствование лифтов </t>
  </si>
  <si>
    <t>Ремонт подъездного освещения  /апрель 2023г</t>
  </si>
  <si>
    <t>Замена автомата защиты кв.73 /май 2023г</t>
  </si>
  <si>
    <t>Замена автомата выключателя до учета кв.32   /июнь   2023г</t>
  </si>
  <si>
    <t>Ремонт стояка системы ГВС кв.6  /июнь 2023г</t>
  </si>
  <si>
    <t>Завоз песка в песочницу  4п   /июль 2023г</t>
  </si>
  <si>
    <t>Обслуживание систем вентиляции МКД кв.79, внутренние водостоки    /июль 2023г</t>
  </si>
  <si>
    <t>Ремонт двери мусорной камеры 1п  /август 2023г</t>
  </si>
  <si>
    <t>Ремонт качели на детской площадке  /август 2023г</t>
  </si>
  <si>
    <t>Замена стояка системы отопления кв.79, 83  /август 2023г</t>
  </si>
  <si>
    <t>Замена выключателя  /август 2023г</t>
  </si>
  <si>
    <t>Замена стояка сис-мы отопл. кв.2, 6; замена соед. на п/сушителе кв. 20 /сентябрь 2023г</t>
  </si>
  <si>
    <t>Удержание НДФЛ за 2021 год по решению суда</t>
  </si>
  <si>
    <t>Удержание НДФЛ за 2023 год</t>
  </si>
  <si>
    <t>за   2023 год</t>
  </si>
  <si>
    <t>Задолженность на 01.01.2024г.</t>
  </si>
  <si>
    <t xml:space="preserve">8. Средства на счете дома на 01.01.2024г.    </t>
  </si>
  <si>
    <t>Погрузка и вывоз веток, мусора  /октябрь 2023г</t>
  </si>
  <si>
    <t>Ремонт порога возле лифта 2п  /октябрь 2023г</t>
  </si>
  <si>
    <t>Ремонт м/панельных швов кв.33,56  /ноябрь 2023г</t>
  </si>
  <si>
    <t>Экспертное исследование эксплуатации лифтов  /декабрь 2023г</t>
  </si>
  <si>
    <t>Ремонт подъездного освещения  /ноябрь 2023г</t>
  </si>
  <si>
    <t>Ремонт доводчиков 1,2п  /ноябрь 2023г</t>
  </si>
  <si>
    <t>Ремонт подъездного освещения  /декабрь 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</si>
</sst>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7" fillId="0" borderId="9" xfId="0" applyFont="1" applyBorder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indent="2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30" xfId="0" applyFont="1" applyBorder="1" applyAlignment="1">
      <alignment horizontal="left" vertical="top" wrapText="1"/>
    </xf>
    <xf numFmtId="4" fontId="6" fillId="0" borderId="0" xfId="0" applyNumberFormat="1" applyFont="1" applyAlignment="1">
      <alignment vertical="top"/>
    </xf>
    <xf numFmtId="0" fontId="6" fillId="0" borderId="0" xfId="0" applyFont="1" applyAlignment="1"/>
    <xf numFmtId="4" fontId="0" fillId="0" borderId="10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6" fillId="2" borderId="0" xfId="0" applyNumberFormat="1" applyFont="1" applyFill="1" applyAlignment="1">
      <alignment horizontal="right" vertical="top"/>
    </xf>
    <xf numFmtId="0" fontId="6" fillId="0" borderId="0" xfId="0" applyFont="1" applyAlignment="1">
      <alignment vertical="top"/>
    </xf>
    <xf numFmtId="0" fontId="12" fillId="0" borderId="8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4" fontId="4" fillId="0" borderId="8" xfId="0" applyNumberFormat="1" applyFont="1" applyBorder="1" applyAlignment="1">
      <alignment vertical="top"/>
    </xf>
    <xf numFmtId="4" fontId="4" fillId="0" borderId="6" xfId="0" applyNumberFormat="1" applyFont="1" applyBorder="1" applyAlignment="1">
      <alignment vertical="top"/>
    </xf>
    <xf numFmtId="4" fontId="4" fillId="0" borderId="7" xfId="0" applyNumberFormat="1" applyFont="1" applyBorder="1" applyAlignment="1">
      <alignment vertical="top"/>
    </xf>
    <xf numFmtId="4" fontId="0" fillId="0" borderId="34" xfId="0" applyNumberFormat="1" applyFont="1" applyBorder="1" applyAlignment="1">
      <alignment vertical="top"/>
    </xf>
    <xf numFmtId="4" fontId="0" fillId="0" borderId="28" xfId="0" applyNumberFormat="1" applyFont="1" applyBorder="1" applyAlignment="1">
      <alignment vertical="top"/>
    </xf>
    <xf numFmtId="4" fontId="6" fillId="0" borderId="7" xfId="0" applyNumberFormat="1" applyFont="1" applyBorder="1" applyAlignment="1">
      <alignment vertical="top"/>
    </xf>
    <xf numFmtId="4" fontId="0" fillId="0" borderId="23" xfId="0" applyNumberFormat="1" applyFont="1" applyBorder="1" applyAlignment="1">
      <alignment vertical="top"/>
    </xf>
    <xf numFmtId="4" fontId="6" fillId="0" borderId="24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4" fontId="6" fillId="0" borderId="0" xfId="0" applyNumberFormat="1" applyFont="1" applyFill="1" applyBorder="1" applyAlignment="1">
      <alignment vertical="top"/>
    </xf>
    <xf numFmtId="0" fontId="9" fillId="0" borderId="0" xfId="0" applyFont="1" applyAlignment="1"/>
    <xf numFmtId="4" fontId="6" fillId="0" borderId="0" xfId="0" applyNumberFormat="1" applyFont="1" applyAlignment="1">
      <alignment horizontal="right"/>
    </xf>
    <xf numFmtId="4" fontId="6" fillId="0" borderId="0" xfId="0" applyNumberFormat="1" applyFont="1" applyBorder="1" applyAlignment="1">
      <alignment horizontal="right"/>
    </xf>
    <xf numFmtId="0" fontId="6" fillId="0" borderId="0" xfId="0" applyFont="1" applyAlignment="1">
      <alignment vertical="top"/>
    </xf>
    <xf numFmtId="4" fontId="0" fillId="0" borderId="18" xfId="0" applyNumberFormat="1" applyFont="1" applyBorder="1" applyAlignment="1">
      <alignment vertical="top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 vertical="top"/>
    </xf>
    <xf numFmtId="4" fontId="4" fillId="0" borderId="20" xfId="0" applyNumberFormat="1" applyFont="1" applyBorder="1" applyAlignment="1">
      <alignment vertical="top"/>
    </xf>
    <xf numFmtId="4" fontId="4" fillId="0" borderId="21" xfId="0" applyNumberFormat="1" applyFont="1" applyBorder="1" applyAlignment="1">
      <alignment vertical="top"/>
    </xf>
    <xf numFmtId="4" fontId="4" fillId="0" borderId="18" xfId="0" applyNumberFormat="1" applyFont="1" applyBorder="1" applyAlignment="1">
      <alignment vertical="top"/>
    </xf>
    <xf numFmtId="0" fontId="0" fillId="0" borderId="26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4" fillId="0" borderId="8" xfId="0" applyFont="1" applyBorder="1" applyAlignment="1">
      <alignment vertical="top"/>
    </xf>
    <xf numFmtId="0" fontId="0" fillId="0" borderId="6" xfId="0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6" fillId="0" borderId="0" xfId="0" applyFont="1" applyAlignment="1">
      <alignment vertical="top"/>
    </xf>
    <xf numFmtId="0" fontId="4" fillId="0" borderId="11" xfId="0" applyFont="1" applyBorder="1" applyAlignment="1">
      <alignment horizontal="left"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6" fillId="0" borderId="29" xfId="0" applyFont="1" applyBorder="1" applyAlignment="1">
      <alignment vertical="top" wrapText="1"/>
    </xf>
    <xf numFmtId="0" fontId="9" fillId="0" borderId="29" xfId="0" applyFont="1" applyBorder="1" applyAlignment="1">
      <alignment vertical="top"/>
    </xf>
    <xf numFmtId="0" fontId="0" fillId="0" borderId="32" xfId="0" applyBorder="1" applyAlignment="1">
      <alignment vertical="top"/>
    </xf>
    <xf numFmtId="0" fontId="0" fillId="0" borderId="5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abSelected="1" topLeftCell="A14" zoomScaleNormal="100" workbookViewId="0">
      <selection activeCell="G17" sqref="G17"/>
    </sheetView>
  </sheetViews>
  <sheetFormatPr defaultRowHeight="13.2" x14ac:dyDescent="0.25"/>
  <cols>
    <col min="1" max="1" width="15.5546875" customWidth="1"/>
    <col min="2" max="2" width="19.6640625" customWidth="1"/>
    <col min="3" max="3" width="21.21875" customWidth="1"/>
    <col min="4" max="4" width="22.77734375" customWidth="1"/>
    <col min="5" max="5" width="29.5546875" customWidth="1"/>
  </cols>
  <sheetData>
    <row r="1" spans="1:11" ht="17.399999999999999" x14ac:dyDescent="0.3">
      <c r="B1" s="45" t="s">
        <v>16</v>
      </c>
      <c r="C1" s="12"/>
      <c r="D1" s="8"/>
      <c r="E1" s="8"/>
      <c r="F1" s="8"/>
      <c r="G1" s="8"/>
      <c r="H1" s="8"/>
      <c r="I1" s="8"/>
      <c r="J1" s="8"/>
      <c r="K1" s="8"/>
    </row>
    <row r="2" spans="1:11" ht="18" thickBot="1" x14ac:dyDescent="0.35">
      <c r="B2" s="46" t="s">
        <v>54</v>
      </c>
      <c r="C2" s="13"/>
      <c r="D2" s="9"/>
      <c r="E2" s="9"/>
      <c r="F2" s="9"/>
      <c r="G2" s="9"/>
      <c r="H2" s="9"/>
      <c r="I2" s="9"/>
      <c r="J2" s="9"/>
      <c r="K2" s="9"/>
    </row>
    <row r="3" spans="1:11" ht="25.2" customHeight="1" thickBot="1" x14ac:dyDescent="0.35">
      <c r="A3" s="61" t="s">
        <v>29</v>
      </c>
      <c r="B3" s="61"/>
      <c r="C3" s="61"/>
      <c r="D3" s="62"/>
      <c r="E3" s="14" t="s">
        <v>39</v>
      </c>
      <c r="F3" s="6"/>
      <c r="G3" s="6"/>
      <c r="H3" s="6"/>
      <c r="I3" s="6"/>
      <c r="J3" s="6"/>
      <c r="K3" s="6"/>
    </row>
    <row r="4" spans="1:11" ht="18.600000000000001" customHeight="1" x14ac:dyDescent="0.25">
      <c r="B4" s="74" t="s">
        <v>30</v>
      </c>
      <c r="C4" s="74"/>
      <c r="D4" s="74"/>
      <c r="E4" s="15">
        <v>-787910.4</v>
      </c>
    </row>
    <row r="5" spans="1:11" ht="16.2" thickBot="1" x14ac:dyDescent="0.35">
      <c r="B5" s="43" t="s">
        <v>31</v>
      </c>
      <c r="C5" s="16"/>
      <c r="D5" s="16"/>
      <c r="E5" s="16"/>
      <c r="F5" s="10"/>
      <c r="G5" s="10"/>
      <c r="H5" s="10"/>
      <c r="I5" s="10"/>
      <c r="J5" s="10"/>
      <c r="K5" s="10"/>
    </row>
    <row r="6" spans="1:11" ht="21" thickBot="1" x14ac:dyDescent="0.35">
      <c r="B6" s="27" t="s">
        <v>32</v>
      </c>
      <c r="C6" s="28" t="s">
        <v>8</v>
      </c>
      <c r="D6" s="28" t="s">
        <v>9</v>
      </c>
      <c r="E6" s="29" t="s">
        <v>55</v>
      </c>
      <c r="F6" s="10"/>
      <c r="G6" s="10"/>
      <c r="H6" s="10"/>
      <c r="I6" s="10"/>
      <c r="J6" s="10"/>
      <c r="K6" s="10"/>
    </row>
    <row r="7" spans="1:11" ht="13.8" customHeight="1" thickBot="1" x14ac:dyDescent="0.35">
      <c r="B7" s="30">
        <v>-759187.01</v>
      </c>
      <c r="C7" s="31">
        <v>2715012.56</v>
      </c>
      <c r="D7" s="31">
        <v>2608568.04</v>
      </c>
      <c r="E7" s="32">
        <f>D7-C7+B7</f>
        <v>-865631.53</v>
      </c>
      <c r="F7" s="10"/>
      <c r="G7" s="10"/>
      <c r="H7" s="10"/>
      <c r="I7" s="10"/>
      <c r="J7" s="10"/>
      <c r="K7" s="10"/>
    </row>
    <row r="8" spans="1:11" ht="10.199999999999999" customHeight="1" thickBot="1" x14ac:dyDescent="0.3">
      <c r="A8" s="65" t="s">
        <v>7</v>
      </c>
      <c r="B8" s="66"/>
      <c r="C8" s="66"/>
      <c r="D8" s="66"/>
      <c r="E8" s="67"/>
    </row>
    <row r="9" spans="1:11" ht="15.6" customHeight="1" x14ac:dyDescent="0.25">
      <c r="A9" s="1" t="s">
        <v>10</v>
      </c>
      <c r="B9" s="17">
        <v>-8524.75</v>
      </c>
      <c r="C9" s="17">
        <v>12942.89</v>
      </c>
      <c r="D9" s="18">
        <v>12739.89</v>
      </c>
      <c r="E9" s="33">
        <f>D9-C9+B9</f>
        <v>-8727.75</v>
      </c>
    </row>
    <row r="10" spans="1:11" ht="14.4" customHeight="1" x14ac:dyDescent="0.25">
      <c r="A10" s="2" t="s">
        <v>11</v>
      </c>
      <c r="B10" s="20">
        <v>-3010.13</v>
      </c>
      <c r="C10" s="20">
        <v>7852.2</v>
      </c>
      <c r="D10" s="21">
        <v>7380.78</v>
      </c>
      <c r="E10" s="22">
        <f t="shared" ref="E10:E12" si="0">D10-C10+B10</f>
        <v>-3481.55</v>
      </c>
    </row>
    <row r="11" spans="1:11" ht="15" customHeight="1" x14ac:dyDescent="0.25">
      <c r="A11" s="2" t="s">
        <v>13</v>
      </c>
      <c r="B11" s="20">
        <v>-35020.29</v>
      </c>
      <c r="C11" s="20">
        <v>86365.83</v>
      </c>
      <c r="D11" s="21">
        <v>90948.33</v>
      </c>
      <c r="E11" s="22">
        <f t="shared" si="0"/>
        <v>-30437.79</v>
      </c>
    </row>
    <row r="12" spans="1:11" ht="15" customHeight="1" thickBot="1" x14ac:dyDescent="0.3">
      <c r="A12" s="3" t="s">
        <v>15</v>
      </c>
      <c r="B12" s="23">
        <v>-3292.45</v>
      </c>
      <c r="C12" s="23">
        <v>15147</v>
      </c>
      <c r="D12" s="24">
        <v>14436.05</v>
      </c>
      <c r="E12" s="44">
        <f t="shared" si="0"/>
        <v>-4003.4000000000005</v>
      </c>
    </row>
    <row r="13" spans="1:11" ht="14.4" customHeight="1" thickBot="1" x14ac:dyDescent="0.3">
      <c r="A13" s="4" t="s">
        <v>12</v>
      </c>
      <c r="B13" s="47">
        <f>SUM(B9:B12)</f>
        <v>-49847.619999999995</v>
      </c>
      <c r="C13" s="47">
        <f>SUM(C9:C12)</f>
        <v>122307.92</v>
      </c>
      <c r="D13" s="48">
        <f>SUM(D9:D12)</f>
        <v>125505.05</v>
      </c>
      <c r="E13" s="49">
        <f>SUM(E9:E12)</f>
        <v>-46650.49</v>
      </c>
    </row>
    <row r="14" spans="1:11" s="5" customFormat="1" ht="15.6" customHeight="1" x14ac:dyDescent="0.25">
      <c r="B14" s="75" t="s">
        <v>4</v>
      </c>
      <c r="C14" s="75"/>
      <c r="D14" s="75"/>
      <c r="E14" s="25">
        <f>D7-C7+B7+224706.65</f>
        <v>-640924.88</v>
      </c>
    </row>
    <row r="15" spans="1:11" s="5" customFormat="1" ht="16.8" customHeight="1" thickBot="1" x14ac:dyDescent="0.3">
      <c r="B15" s="26" t="s">
        <v>2</v>
      </c>
      <c r="C15" s="11"/>
    </row>
    <row r="16" spans="1:11" ht="15" customHeight="1" x14ac:dyDescent="0.25">
      <c r="A16" s="72" t="s">
        <v>18</v>
      </c>
      <c r="B16" s="71"/>
      <c r="C16" s="71"/>
      <c r="D16" s="71"/>
      <c r="E16" s="19">
        <v>56820.959999999999</v>
      </c>
    </row>
    <row r="17" spans="1:5" ht="15.75" customHeight="1" x14ac:dyDescent="0.25">
      <c r="A17" s="73" t="s">
        <v>19</v>
      </c>
      <c r="B17" s="57"/>
      <c r="C17" s="57"/>
      <c r="D17" s="57"/>
      <c r="E17" s="22">
        <v>16099.27</v>
      </c>
    </row>
    <row r="18" spans="1:5" ht="15.75" customHeight="1" x14ac:dyDescent="0.25">
      <c r="A18" s="73" t="s">
        <v>20</v>
      </c>
      <c r="B18" s="57"/>
      <c r="C18" s="57"/>
      <c r="D18" s="57"/>
      <c r="E18" s="22">
        <v>61920.89</v>
      </c>
    </row>
    <row r="19" spans="1:5" ht="14.25" customHeight="1" x14ac:dyDescent="0.25">
      <c r="A19" s="73" t="s">
        <v>0</v>
      </c>
      <c r="B19" s="57"/>
      <c r="C19" s="57"/>
      <c r="D19" s="57"/>
      <c r="E19" s="22">
        <v>77690.039999999994</v>
      </c>
    </row>
    <row r="20" spans="1:5" ht="15.75" customHeight="1" x14ac:dyDescent="0.25">
      <c r="A20" s="73" t="s">
        <v>21</v>
      </c>
      <c r="B20" s="57"/>
      <c r="C20" s="57"/>
      <c r="D20" s="57"/>
      <c r="E20" s="22">
        <v>804963.6</v>
      </c>
    </row>
    <row r="21" spans="1:5" ht="15" customHeight="1" x14ac:dyDescent="0.25">
      <c r="A21" s="56" t="s">
        <v>22</v>
      </c>
      <c r="B21" s="57"/>
      <c r="C21" s="57"/>
      <c r="D21" s="57"/>
      <c r="E21" s="22">
        <v>341318.8</v>
      </c>
    </row>
    <row r="22" spans="1:5" x14ac:dyDescent="0.25">
      <c r="A22" s="56" t="s">
        <v>40</v>
      </c>
      <c r="B22" s="57"/>
      <c r="C22" s="57"/>
      <c r="D22" s="57"/>
      <c r="E22" s="22">
        <v>14460</v>
      </c>
    </row>
    <row r="23" spans="1:5" x14ac:dyDescent="0.25">
      <c r="A23" s="73" t="s">
        <v>23</v>
      </c>
      <c r="B23" s="57"/>
      <c r="C23" s="57"/>
      <c r="D23" s="57"/>
      <c r="E23" s="22">
        <v>355131</v>
      </c>
    </row>
    <row r="24" spans="1:5" ht="15.75" customHeight="1" x14ac:dyDescent="0.25">
      <c r="A24" s="73" t="s">
        <v>34</v>
      </c>
      <c r="B24" s="57"/>
      <c r="C24" s="57"/>
      <c r="D24" s="57"/>
      <c r="E24" s="22">
        <v>148681</v>
      </c>
    </row>
    <row r="25" spans="1:5" ht="15.75" customHeight="1" x14ac:dyDescent="0.25">
      <c r="A25" s="80" t="s">
        <v>52</v>
      </c>
      <c r="B25" s="81"/>
      <c r="C25" s="81"/>
      <c r="D25" s="81"/>
      <c r="E25" s="22">
        <v>9409</v>
      </c>
    </row>
    <row r="26" spans="1:5" ht="15.75" customHeight="1" x14ac:dyDescent="0.25">
      <c r="A26" s="80" t="s">
        <v>53</v>
      </c>
      <c r="B26" s="81"/>
      <c r="C26" s="81"/>
      <c r="D26" s="81"/>
      <c r="E26" s="22">
        <v>9130</v>
      </c>
    </row>
    <row r="27" spans="1:5" ht="15.75" customHeight="1" thickBot="1" x14ac:dyDescent="0.3">
      <c r="A27" s="80" t="s">
        <v>24</v>
      </c>
      <c r="B27" s="81"/>
      <c r="C27" s="81"/>
      <c r="D27" s="81"/>
      <c r="E27" s="22">
        <v>10800</v>
      </c>
    </row>
    <row r="28" spans="1:5" ht="17.25" customHeight="1" thickBot="1" x14ac:dyDescent="0.3">
      <c r="A28" s="63" t="s">
        <v>1</v>
      </c>
      <c r="B28" s="64"/>
      <c r="C28" s="64"/>
      <c r="D28" s="64"/>
      <c r="E28" s="35">
        <f>SUM(E16:E27)</f>
        <v>1906424.56</v>
      </c>
    </row>
    <row r="29" spans="1:5" ht="31.2" customHeight="1" thickBot="1" x14ac:dyDescent="0.3">
      <c r="B29" s="78" t="s">
        <v>17</v>
      </c>
      <c r="C29" s="78"/>
      <c r="D29" s="79"/>
      <c r="E29" s="79"/>
    </row>
    <row r="30" spans="1:5" ht="15" customHeight="1" x14ac:dyDescent="0.25">
      <c r="A30" s="72" t="s">
        <v>25</v>
      </c>
      <c r="B30" s="71"/>
      <c r="C30" s="71"/>
      <c r="D30" s="71"/>
      <c r="E30" s="19">
        <v>13048.99</v>
      </c>
    </row>
    <row r="31" spans="1:5" ht="14.4" customHeight="1" x14ac:dyDescent="0.25">
      <c r="A31" s="73" t="s">
        <v>26</v>
      </c>
      <c r="B31" s="57"/>
      <c r="C31" s="57"/>
      <c r="D31" s="57"/>
      <c r="E31" s="22">
        <v>11454.74</v>
      </c>
    </row>
    <row r="32" spans="1:5" ht="15" customHeight="1" x14ac:dyDescent="0.25">
      <c r="A32" s="73" t="s">
        <v>27</v>
      </c>
      <c r="B32" s="57"/>
      <c r="C32" s="57"/>
      <c r="D32" s="57"/>
      <c r="E32" s="22">
        <v>95582.82</v>
      </c>
    </row>
    <row r="33" spans="1:5" ht="15.75" customHeight="1" thickBot="1" x14ac:dyDescent="0.3">
      <c r="A33" s="76" t="s">
        <v>28</v>
      </c>
      <c r="B33" s="77"/>
      <c r="C33" s="77"/>
      <c r="D33" s="77"/>
      <c r="E33" s="36">
        <v>15149.04</v>
      </c>
    </row>
    <row r="34" spans="1:5" ht="15.75" customHeight="1" thickBot="1" x14ac:dyDescent="0.3">
      <c r="A34" s="68" t="s">
        <v>14</v>
      </c>
      <c r="B34" s="69"/>
      <c r="C34" s="69"/>
      <c r="D34" s="69"/>
      <c r="E34" s="37">
        <f>SUM(E30:E33)</f>
        <v>135235.59</v>
      </c>
    </row>
    <row r="35" spans="1:5" s="5" customFormat="1" ht="18.600000000000001" customHeight="1" thickBot="1" x14ac:dyDescent="0.3">
      <c r="B35" s="26" t="s">
        <v>5</v>
      </c>
      <c r="C35" s="11"/>
    </row>
    <row r="36" spans="1:5" ht="16.8" customHeight="1" x14ac:dyDescent="0.25">
      <c r="A36" s="70" t="s">
        <v>35</v>
      </c>
      <c r="B36" s="71"/>
      <c r="C36" s="71"/>
      <c r="D36" s="71"/>
      <c r="E36" s="19">
        <v>87253</v>
      </c>
    </row>
    <row r="37" spans="1:5" ht="15" customHeight="1" x14ac:dyDescent="0.25">
      <c r="A37" s="56" t="s">
        <v>36</v>
      </c>
      <c r="B37" s="57"/>
      <c r="C37" s="57"/>
      <c r="D37" s="57"/>
      <c r="E37" s="22">
        <f>85.5*4</f>
        <v>342</v>
      </c>
    </row>
    <row r="38" spans="1:5" ht="15" customHeight="1" x14ac:dyDescent="0.25">
      <c r="A38" s="56" t="s">
        <v>37</v>
      </c>
      <c r="B38" s="57"/>
      <c r="C38" s="57"/>
      <c r="D38" s="57"/>
      <c r="E38" s="22">
        <v>723.8</v>
      </c>
    </row>
    <row r="39" spans="1:5" ht="15" customHeight="1" x14ac:dyDescent="0.25">
      <c r="A39" s="56" t="s">
        <v>38</v>
      </c>
      <c r="B39" s="57"/>
      <c r="C39" s="57"/>
      <c r="D39" s="57"/>
      <c r="E39" s="22">
        <f>1617.4+6218.2</f>
        <v>7835.6</v>
      </c>
    </row>
    <row r="40" spans="1:5" ht="15" customHeight="1" x14ac:dyDescent="0.25">
      <c r="A40" s="56" t="s">
        <v>41</v>
      </c>
      <c r="B40" s="57"/>
      <c r="C40" s="57"/>
      <c r="D40" s="57"/>
      <c r="E40" s="22">
        <v>105</v>
      </c>
    </row>
    <row r="41" spans="1:5" ht="15" customHeight="1" x14ac:dyDescent="0.25">
      <c r="A41" s="56" t="s">
        <v>42</v>
      </c>
      <c r="B41" s="57"/>
      <c r="C41" s="57"/>
      <c r="D41" s="57"/>
      <c r="E41" s="22">
        <v>765.7</v>
      </c>
    </row>
    <row r="42" spans="1:5" ht="15.75" customHeight="1" x14ac:dyDescent="0.25">
      <c r="A42" s="56" t="s">
        <v>43</v>
      </c>
      <c r="B42" s="57"/>
      <c r="C42" s="57"/>
      <c r="D42" s="57"/>
      <c r="E42" s="22">
        <v>765.7</v>
      </c>
    </row>
    <row r="43" spans="1:5" ht="14.25" customHeight="1" x14ac:dyDescent="0.25">
      <c r="A43" s="56" t="s">
        <v>44</v>
      </c>
      <c r="B43" s="57"/>
      <c r="C43" s="57"/>
      <c r="D43" s="57"/>
      <c r="E43" s="22">
        <v>1221</v>
      </c>
    </row>
    <row r="44" spans="1:5" ht="14.4" customHeight="1" x14ac:dyDescent="0.25">
      <c r="A44" s="53" t="s">
        <v>45</v>
      </c>
      <c r="B44" s="54"/>
      <c r="C44" s="54"/>
      <c r="D44" s="55"/>
      <c r="E44" s="22">
        <v>3260</v>
      </c>
    </row>
    <row r="45" spans="1:5" ht="15" customHeight="1" x14ac:dyDescent="0.25">
      <c r="A45" s="53" t="s">
        <v>46</v>
      </c>
      <c r="B45" s="54"/>
      <c r="C45" s="54"/>
      <c r="D45" s="55"/>
      <c r="E45" s="22">
        <v>2000</v>
      </c>
    </row>
    <row r="46" spans="1:5" ht="14.25" customHeight="1" x14ac:dyDescent="0.25">
      <c r="A46" s="56" t="s">
        <v>47</v>
      </c>
      <c r="B46" s="57"/>
      <c r="C46" s="57"/>
      <c r="D46" s="57"/>
      <c r="E46" s="22">
        <v>2402</v>
      </c>
    </row>
    <row r="47" spans="1:5" ht="13.5" customHeight="1" x14ac:dyDescent="0.25">
      <c r="A47" s="56" t="s">
        <v>48</v>
      </c>
      <c r="B47" s="57"/>
      <c r="C47" s="57"/>
      <c r="D47" s="57"/>
      <c r="E47" s="22">
        <v>1345.4</v>
      </c>
    </row>
    <row r="48" spans="1:5" ht="14.25" customHeight="1" x14ac:dyDescent="0.25">
      <c r="A48" s="53" t="s">
        <v>49</v>
      </c>
      <c r="B48" s="54"/>
      <c r="C48" s="54"/>
      <c r="D48" s="55"/>
      <c r="E48" s="22">
        <v>3870.6</v>
      </c>
    </row>
    <row r="49" spans="1:5" ht="15" customHeight="1" x14ac:dyDescent="0.25">
      <c r="A49" s="58" t="s">
        <v>50</v>
      </c>
      <c r="B49" s="59"/>
      <c r="C49" s="59"/>
      <c r="D49" s="60"/>
      <c r="E49" s="22">
        <v>377.8</v>
      </c>
    </row>
    <row r="50" spans="1:5" ht="14.25" customHeight="1" x14ac:dyDescent="0.25">
      <c r="A50" s="53" t="s">
        <v>51</v>
      </c>
      <c r="B50" s="54"/>
      <c r="C50" s="54"/>
      <c r="D50" s="55"/>
      <c r="E50" s="22">
        <v>12346.15</v>
      </c>
    </row>
    <row r="51" spans="1:5" ht="17.25" customHeight="1" x14ac:dyDescent="0.25">
      <c r="A51" s="53" t="s">
        <v>57</v>
      </c>
      <c r="B51" s="54"/>
      <c r="C51" s="54"/>
      <c r="D51" s="55"/>
      <c r="E51" s="22">
        <v>2288.6</v>
      </c>
    </row>
    <row r="52" spans="1:5" ht="15" customHeight="1" x14ac:dyDescent="0.25">
      <c r="A52" s="53" t="s">
        <v>58</v>
      </c>
      <c r="B52" s="54"/>
      <c r="C52" s="54"/>
      <c r="D52" s="55"/>
      <c r="E52" s="22">
        <v>1082.9000000000001</v>
      </c>
    </row>
    <row r="53" spans="1:5" ht="15.75" customHeight="1" x14ac:dyDescent="0.25">
      <c r="A53" s="53" t="s">
        <v>59</v>
      </c>
      <c r="B53" s="54"/>
      <c r="C53" s="54"/>
      <c r="D53" s="55"/>
      <c r="E53" s="22">
        <v>18525</v>
      </c>
    </row>
    <row r="54" spans="1:5" ht="15.75" customHeight="1" x14ac:dyDescent="0.25">
      <c r="A54" s="53" t="s">
        <v>61</v>
      </c>
      <c r="B54" s="54"/>
      <c r="C54" s="54"/>
      <c r="D54" s="55"/>
      <c r="E54" s="22">
        <v>105</v>
      </c>
    </row>
    <row r="55" spans="1:5" ht="15.75" customHeight="1" x14ac:dyDescent="0.25">
      <c r="A55" s="53" t="s">
        <v>62</v>
      </c>
      <c r="B55" s="54"/>
      <c r="C55" s="54"/>
      <c r="D55" s="55"/>
      <c r="E55" s="22">
        <v>540.1</v>
      </c>
    </row>
    <row r="56" spans="1:5" ht="15.75" customHeight="1" x14ac:dyDescent="0.25">
      <c r="A56" s="53" t="s">
        <v>63</v>
      </c>
      <c r="B56" s="54"/>
      <c r="C56" s="54"/>
      <c r="D56" s="55"/>
      <c r="E56" s="22">
        <f>105+105</f>
        <v>210</v>
      </c>
    </row>
    <row r="57" spans="1:5" ht="15.75" customHeight="1" thickBot="1" x14ac:dyDescent="0.3">
      <c r="A57" s="53" t="s">
        <v>60</v>
      </c>
      <c r="B57" s="54"/>
      <c r="C57" s="54"/>
      <c r="D57" s="55"/>
      <c r="E57" s="22">
        <v>10000</v>
      </c>
    </row>
    <row r="58" spans="1:5" ht="15.75" hidden="1" customHeight="1" x14ac:dyDescent="0.25">
      <c r="A58" s="53"/>
      <c r="B58" s="54"/>
      <c r="C58" s="54"/>
      <c r="D58" s="55"/>
      <c r="E58" s="22"/>
    </row>
    <row r="59" spans="1:5" ht="15.75" hidden="1" customHeight="1" x14ac:dyDescent="0.25">
      <c r="A59" s="53"/>
      <c r="B59" s="54"/>
      <c r="C59" s="54"/>
      <c r="D59" s="55"/>
      <c r="E59" s="22"/>
    </row>
    <row r="60" spans="1:5" ht="15.75" hidden="1" customHeight="1" x14ac:dyDescent="0.25">
      <c r="A60" s="53"/>
      <c r="B60" s="54"/>
      <c r="C60" s="54"/>
      <c r="D60" s="55"/>
      <c r="E60" s="22"/>
    </row>
    <row r="61" spans="1:5" ht="15.75" hidden="1" customHeight="1" x14ac:dyDescent="0.25">
      <c r="A61" s="53"/>
      <c r="B61" s="54"/>
      <c r="C61" s="54"/>
      <c r="D61" s="55"/>
      <c r="E61" s="34"/>
    </row>
    <row r="62" spans="1:5" ht="18" hidden="1" customHeight="1" x14ac:dyDescent="0.25">
      <c r="A62" s="53"/>
      <c r="B62" s="54"/>
      <c r="C62" s="54"/>
      <c r="D62" s="55"/>
      <c r="E62" s="34"/>
    </row>
    <row r="63" spans="1:5" ht="15.75" hidden="1" customHeight="1" x14ac:dyDescent="0.25">
      <c r="A63" s="53"/>
      <c r="B63" s="54"/>
      <c r="C63" s="54"/>
      <c r="D63" s="55"/>
      <c r="E63" s="34"/>
    </row>
    <row r="64" spans="1:5" ht="15.75" hidden="1" customHeight="1" x14ac:dyDescent="0.25">
      <c r="A64" s="50"/>
      <c r="B64" s="51"/>
      <c r="C64" s="51"/>
      <c r="D64" s="52"/>
      <c r="E64" s="34"/>
    </row>
    <row r="65" spans="1:5" ht="15.75" hidden="1" customHeight="1" x14ac:dyDescent="0.25">
      <c r="A65" s="50"/>
      <c r="B65" s="51"/>
      <c r="C65" s="51"/>
      <c r="D65" s="52"/>
      <c r="E65" s="34"/>
    </row>
    <row r="66" spans="1:5" ht="15.75" hidden="1" customHeight="1" x14ac:dyDescent="0.25">
      <c r="A66" s="50"/>
      <c r="B66" s="51"/>
      <c r="C66" s="51"/>
      <c r="D66" s="52"/>
      <c r="E66" s="34"/>
    </row>
    <row r="67" spans="1:5" ht="15.75" hidden="1" customHeight="1" x14ac:dyDescent="0.25">
      <c r="A67" s="50"/>
      <c r="B67" s="51"/>
      <c r="C67" s="51"/>
      <c r="D67" s="52"/>
      <c r="E67" s="34"/>
    </row>
    <row r="68" spans="1:5" ht="15.75" hidden="1" customHeight="1" x14ac:dyDescent="0.25">
      <c r="A68" s="50"/>
      <c r="B68" s="51"/>
      <c r="C68" s="51"/>
      <c r="D68" s="52"/>
      <c r="E68" s="34"/>
    </row>
    <row r="69" spans="1:5" ht="15.75" hidden="1" customHeight="1" x14ac:dyDescent="0.25">
      <c r="A69" s="50"/>
      <c r="B69" s="51"/>
      <c r="C69" s="51"/>
      <c r="D69" s="52"/>
      <c r="E69" s="34"/>
    </row>
    <row r="70" spans="1:5" ht="15.75" hidden="1" customHeight="1" x14ac:dyDescent="0.25">
      <c r="A70" s="50"/>
      <c r="B70" s="51"/>
      <c r="C70" s="51"/>
      <c r="D70" s="52"/>
      <c r="E70" s="34"/>
    </row>
    <row r="71" spans="1:5" ht="15.75" hidden="1" customHeight="1" x14ac:dyDescent="0.25">
      <c r="A71" s="50"/>
      <c r="B71" s="51"/>
      <c r="C71" s="51"/>
      <c r="D71" s="52"/>
      <c r="E71" s="34"/>
    </row>
    <row r="72" spans="1:5" ht="15.75" hidden="1" customHeight="1" x14ac:dyDescent="0.25">
      <c r="A72" s="50"/>
      <c r="B72" s="51"/>
      <c r="C72" s="51"/>
      <c r="D72" s="52"/>
      <c r="E72" s="34"/>
    </row>
    <row r="73" spans="1:5" ht="15.75" hidden="1" customHeight="1" x14ac:dyDescent="0.25">
      <c r="A73" s="50"/>
      <c r="B73" s="51"/>
      <c r="C73" s="51"/>
      <c r="D73" s="52"/>
      <c r="E73" s="34"/>
    </row>
    <row r="74" spans="1:5" ht="15" hidden="1" customHeight="1" x14ac:dyDescent="0.25">
      <c r="A74" s="50"/>
      <c r="B74" s="51"/>
      <c r="C74" s="51"/>
      <c r="D74" s="52"/>
      <c r="E74" s="34"/>
    </row>
    <row r="75" spans="1:5" ht="15.75" hidden="1" customHeight="1" x14ac:dyDescent="0.25">
      <c r="A75" s="50"/>
      <c r="B75" s="51"/>
      <c r="C75" s="51"/>
      <c r="D75" s="52"/>
      <c r="E75" s="34"/>
    </row>
    <row r="76" spans="1:5" ht="15.75" hidden="1" customHeight="1" x14ac:dyDescent="0.25">
      <c r="A76" s="50"/>
      <c r="B76" s="51"/>
      <c r="C76" s="51"/>
      <c r="D76" s="52"/>
      <c r="E76" s="34"/>
    </row>
    <row r="77" spans="1:5" ht="15.75" hidden="1" customHeight="1" x14ac:dyDescent="0.25">
      <c r="A77" s="50"/>
      <c r="B77" s="51"/>
      <c r="C77" s="51"/>
      <c r="D77" s="52"/>
      <c r="E77" s="34"/>
    </row>
    <row r="78" spans="1:5" ht="15.75" hidden="1" customHeight="1" x14ac:dyDescent="0.25">
      <c r="A78" s="50"/>
      <c r="B78" s="51"/>
      <c r="C78" s="51"/>
      <c r="D78" s="52"/>
      <c r="E78" s="34"/>
    </row>
    <row r="79" spans="1:5" ht="15.75" hidden="1" customHeight="1" x14ac:dyDescent="0.25">
      <c r="A79" s="50"/>
      <c r="B79" s="51"/>
      <c r="C79" s="51"/>
      <c r="D79" s="52"/>
      <c r="E79" s="34"/>
    </row>
    <row r="80" spans="1:5" ht="15.75" hidden="1" customHeight="1" x14ac:dyDescent="0.25">
      <c r="A80" s="50"/>
      <c r="B80" s="51"/>
      <c r="C80" s="51"/>
      <c r="D80" s="52"/>
      <c r="E80" s="34"/>
    </row>
    <row r="81" spans="1:6" ht="15.75" hidden="1" customHeight="1" x14ac:dyDescent="0.25">
      <c r="A81" s="50"/>
      <c r="B81" s="51"/>
      <c r="C81" s="51"/>
      <c r="D81" s="52"/>
      <c r="E81" s="34"/>
    </row>
    <row r="82" spans="1:6" ht="15.75" hidden="1" customHeight="1" x14ac:dyDescent="0.25">
      <c r="A82" s="50"/>
      <c r="B82" s="51"/>
      <c r="C82" s="51"/>
      <c r="D82" s="52"/>
      <c r="E82" s="34"/>
    </row>
    <row r="83" spans="1:6" ht="15.75" hidden="1" customHeight="1" thickBot="1" x14ac:dyDescent="0.3">
      <c r="A83" s="50"/>
      <c r="B83" s="51"/>
      <c r="C83" s="51"/>
      <c r="D83" s="52"/>
      <c r="E83" s="34"/>
    </row>
    <row r="84" spans="1:6" ht="15" customHeight="1" thickBot="1" x14ac:dyDescent="0.3">
      <c r="A84" s="63" t="s">
        <v>3</v>
      </c>
      <c r="B84" s="64"/>
      <c r="C84" s="64"/>
      <c r="D84" s="64"/>
      <c r="E84" s="35">
        <f>SUM(E36:E83)</f>
        <v>157365.35</v>
      </c>
    </row>
    <row r="85" spans="1:6" ht="3.75" customHeight="1" x14ac:dyDescent="0.25"/>
    <row r="86" spans="1:6" s="5" customFormat="1" ht="16.5" customHeight="1" x14ac:dyDescent="0.25">
      <c r="B86" s="26" t="s">
        <v>6</v>
      </c>
      <c r="C86" s="26"/>
      <c r="D86" s="38"/>
      <c r="E86" s="39">
        <f>E34+E28+E84</f>
        <v>2199025.5</v>
      </c>
    </row>
    <row r="87" spans="1:6" ht="13.8" x14ac:dyDescent="0.25">
      <c r="B87" s="16" t="s">
        <v>33</v>
      </c>
      <c r="C87" s="16"/>
      <c r="D87" s="40"/>
      <c r="E87" s="41">
        <f>D7-E86</f>
        <v>409542.54000000004</v>
      </c>
    </row>
    <row r="88" spans="1:6" ht="15" customHeight="1" x14ac:dyDescent="0.25">
      <c r="B88" s="16" t="s">
        <v>56</v>
      </c>
      <c r="C88" s="16"/>
      <c r="D88" s="40"/>
      <c r="E88" s="42">
        <f>E4+E87</f>
        <v>-378367.86</v>
      </c>
    </row>
    <row r="89" spans="1:6" x14ac:dyDescent="0.25">
      <c r="F89" s="7"/>
    </row>
  </sheetData>
  <mergeCells count="72">
    <mergeCell ref="A37:D37"/>
    <mergeCell ref="A19:D19"/>
    <mergeCell ref="B4:D4"/>
    <mergeCell ref="B14:D14"/>
    <mergeCell ref="A23:D23"/>
    <mergeCell ref="A24:D24"/>
    <mergeCell ref="A33:D33"/>
    <mergeCell ref="B29:E29"/>
    <mergeCell ref="A22:D22"/>
    <mergeCell ref="A25:D25"/>
    <mergeCell ref="A26:D26"/>
    <mergeCell ref="A27:D27"/>
    <mergeCell ref="A3:D3"/>
    <mergeCell ref="A84:D84"/>
    <mergeCell ref="A8:E8"/>
    <mergeCell ref="A34:D34"/>
    <mergeCell ref="A36:D36"/>
    <mergeCell ref="A28:D28"/>
    <mergeCell ref="A30:D30"/>
    <mergeCell ref="A31:D31"/>
    <mergeCell ref="A32:D32"/>
    <mergeCell ref="A16:D16"/>
    <mergeCell ref="A17:D17"/>
    <mergeCell ref="A20:D20"/>
    <mergeCell ref="A21:D21"/>
    <mergeCell ref="A18:D18"/>
    <mergeCell ref="A38:D38"/>
    <mergeCell ref="A41:D41"/>
    <mergeCell ref="A39:D39"/>
    <mergeCell ref="A53:D53"/>
    <mergeCell ref="A55:D55"/>
    <mergeCell ref="A50:D50"/>
    <mergeCell ref="A52:D52"/>
    <mergeCell ref="A42:D42"/>
    <mergeCell ref="A44:D44"/>
    <mergeCell ref="A45:D45"/>
    <mergeCell ref="A46:D46"/>
    <mergeCell ref="A40:D40"/>
    <mergeCell ref="A48:D48"/>
    <mergeCell ref="A49:D49"/>
    <mergeCell ref="A51:D51"/>
    <mergeCell ref="A47:D47"/>
    <mergeCell ref="A43:D43"/>
    <mergeCell ref="A54:D54"/>
    <mergeCell ref="A56:D56"/>
    <mergeCell ref="A71:D71"/>
    <mergeCell ref="A72:D72"/>
    <mergeCell ref="A74:D74"/>
    <mergeCell ref="A57:D57"/>
    <mergeCell ref="A58:D58"/>
    <mergeCell ref="A60:D60"/>
    <mergeCell ref="A64:D64"/>
    <mergeCell ref="A59:D59"/>
    <mergeCell ref="A62:D62"/>
    <mergeCell ref="A63:D63"/>
    <mergeCell ref="A61:D61"/>
    <mergeCell ref="A75:D75"/>
    <mergeCell ref="A65:D65"/>
    <mergeCell ref="A76:D76"/>
    <mergeCell ref="A83:D83"/>
    <mergeCell ref="A66:D66"/>
    <mergeCell ref="A67:D67"/>
    <mergeCell ref="A68:D68"/>
    <mergeCell ref="A73:D73"/>
    <mergeCell ref="A77:D77"/>
    <mergeCell ref="A78:D78"/>
    <mergeCell ref="A79:D79"/>
    <mergeCell ref="A80:D80"/>
    <mergeCell ref="A81:D81"/>
    <mergeCell ref="A82:D82"/>
    <mergeCell ref="A69:D69"/>
    <mergeCell ref="A70:D70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2024-03-04T05:53:38Z</cp:lastPrinted>
  <dcterms:created xsi:type="dcterms:W3CDTF">2012-01-24T09:54:37Z</dcterms:created>
  <dcterms:modified xsi:type="dcterms:W3CDTF">2024-03-12T07:27:15Z</dcterms:modified>
</cp:coreProperties>
</file>